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620" windowWidth="10005" windowHeight="6540" tabRatio="524" activeTab="0"/>
  </bookViews>
  <sheets>
    <sheet name="98入學應修學分表0513" sheetId="1" r:id="rId1"/>
  </sheets>
  <definedNames/>
  <calcPr fullCalcOnLoad="1"/>
</workbook>
</file>

<file path=xl/sharedStrings.xml><?xml version="1.0" encoding="utf-8"?>
<sst xmlns="http://schemas.openxmlformats.org/spreadsheetml/2006/main" count="130" uniqueCount="104">
  <si>
    <t>上</t>
  </si>
  <si>
    <t>下</t>
  </si>
  <si>
    <t>實用中文</t>
  </si>
  <si>
    <t>世界文化史</t>
  </si>
  <si>
    <t>管理資訊系統</t>
  </si>
  <si>
    <t>英文聽力</t>
  </si>
  <si>
    <t>學年</t>
  </si>
  <si>
    <t>第一學年</t>
  </si>
  <si>
    <t>第二學年</t>
  </si>
  <si>
    <t>類別</t>
  </si>
  <si>
    <r>
      <t>學分</t>
    </r>
    <r>
      <rPr>
        <sz val="14"/>
        <rFont val="Arial Narrow"/>
        <family val="2"/>
      </rPr>
      <t>/</t>
    </r>
    <r>
      <rPr>
        <sz val="14"/>
        <rFont val="標楷體"/>
        <family val="4"/>
      </rPr>
      <t>時數</t>
    </r>
  </si>
  <si>
    <r>
      <t>體育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一</t>
    </r>
    <r>
      <rPr>
        <sz val="8"/>
        <rFont val="Arial Narrow"/>
        <family val="2"/>
      </rPr>
      <t>)(</t>
    </r>
    <r>
      <rPr>
        <sz val="8"/>
        <rFont val="標楷體"/>
        <family val="4"/>
      </rPr>
      <t>二</t>
    </r>
    <r>
      <rPr>
        <sz val="8"/>
        <rFont val="Arial Narrow"/>
        <family val="2"/>
      </rPr>
      <t>)</t>
    </r>
  </si>
  <si>
    <r>
      <t>體育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三</t>
    </r>
    <r>
      <rPr>
        <sz val="8"/>
        <rFont val="Arial Narrow"/>
        <family val="2"/>
      </rPr>
      <t>)(</t>
    </r>
    <r>
      <rPr>
        <sz val="8"/>
        <rFont val="標楷體"/>
        <family val="4"/>
      </rPr>
      <t>四</t>
    </r>
    <r>
      <rPr>
        <sz val="8"/>
        <rFont val="Arial Narrow"/>
        <family val="2"/>
      </rPr>
      <t>)</t>
    </r>
  </si>
  <si>
    <t>化學與生活</t>
  </si>
  <si>
    <r>
      <t>國文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一</t>
    </r>
    <r>
      <rPr>
        <sz val="8"/>
        <rFont val="Arial Narrow"/>
        <family val="2"/>
      </rPr>
      <t>)(</t>
    </r>
    <r>
      <rPr>
        <sz val="8"/>
        <rFont val="標楷體"/>
        <family val="4"/>
      </rPr>
      <t>二</t>
    </r>
    <r>
      <rPr>
        <sz val="8"/>
        <rFont val="Arial Narrow"/>
        <family val="2"/>
      </rPr>
      <t>)</t>
    </r>
  </si>
  <si>
    <t>英文(三)</t>
  </si>
  <si>
    <t>職業倫理</t>
  </si>
  <si>
    <r>
      <t>英文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一</t>
    </r>
    <r>
      <rPr>
        <sz val="8"/>
        <rFont val="Arial Narrow"/>
        <family val="2"/>
      </rPr>
      <t>)(</t>
    </r>
    <r>
      <rPr>
        <sz val="8"/>
        <rFont val="標楷體"/>
        <family val="4"/>
      </rPr>
      <t>二</t>
    </r>
    <r>
      <rPr>
        <sz val="8"/>
        <rFont val="Arial Narrow"/>
        <family val="2"/>
      </rPr>
      <t>)</t>
    </r>
  </si>
  <si>
    <t>物理與生活</t>
  </si>
  <si>
    <t>通識發展</t>
  </si>
  <si>
    <r>
      <t>通識課程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一</t>
    </r>
    <r>
      <rPr>
        <sz val="8"/>
        <rFont val="Arial Narrow"/>
        <family val="2"/>
      </rPr>
      <t>)(</t>
    </r>
    <r>
      <rPr>
        <sz val="8"/>
        <rFont val="標楷體"/>
        <family val="4"/>
      </rPr>
      <t>二</t>
    </r>
    <r>
      <rPr>
        <sz val="8"/>
        <rFont val="Arial Narrow"/>
        <family val="2"/>
      </rPr>
      <t>)</t>
    </r>
  </si>
  <si>
    <r>
      <t>通識課程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三</t>
    </r>
    <r>
      <rPr>
        <sz val="8"/>
        <rFont val="Arial Narrow"/>
        <family val="2"/>
      </rPr>
      <t>)(</t>
    </r>
    <r>
      <rPr>
        <sz val="8"/>
        <rFont val="標楷體"/>
        <family val="4"/>
      </rPr>
      <t>四</t>
    </r>
    <r>
      <rPr>
        <sz val="8"/>
        <rFont val="Arial Narrow"/>
        <family val="2"/>
      </rPr>
      <t>)</t>
    </r>
  </si>
  <si>
    <t>院核心</t>
  </si>
  <si>
    <t>多媒體軟體應用</t>
  </si>
  <si>
    <t>通識核心學分</t>
  </si>
  <si>
    <t>系專業必修學分</t>
  </si>
  <si>
    <t xml:space="preserve">單位主管:    </t>
  </si>
  <si>
    <r>
      <t>科</t>
    </r>
    <r>
      <rPr>
        <sz val="14"/>
        <rFont val="Arial Narrow"/>
        <family val="2"/>
      </rPr>
      <t xml:space="preserve">  </t>
    </r>
    <r>
      <rPr>
        <sz val="14"/>
        <rFont val="標楷體"/>
        <family val="4"/>
      </rPr>
      <t>目</t>
    </r>
  </si>
  <si>
    <r>
      <t>通識</t>
    </r>
    <r>
      <rPr>
        <sz val="7"/>
        <rFont val="Arial Narrow"/>
        <family val="2"/>
      </rPr>
      <t>(</t>
    </r>
    <r>
      <rPr>
        <sz val="7"/>
        <rFont val="標楷體"/>
        <family val="4"/>
      </rPr>
      <t>共同</t>
    </r>
    <r>
      <rPr>
        <sz val="7"/>
        <rFont val="Arial Narrow"/>
        <family val="2"/>
      </rPr>
      <t>)</t>
    </r>
    <r>
      <rPr>
        <sz val="7"/>
        <rFont val="標楷體"/>
        <family val="4"/>
      </rPr>
      <t>核心</t>
    </r>
  </si>
  <si>
    <r>
      <t>專業選修小計</t>
    </r>
    <r>
      <rPr>
        <sz val="6"/>
        <rFont val="Arial Narrow"/>
        <family val="2"/>
      </rPr>
      <t xml:space="preserve">  </t>
    </r>
    <r>
      <rPr>
        <sz val="6"/>
        <rFont val="標楷體"/>
        <family val="4"/>
      </rPr>
      <t>學分</t>
    </r>
    <r>
      <rPr>
        <sz val="6"/>
        <rFont val="Arial Narrow"/>
        <family val="2"/>
      </rPr>
      <t>/</t>
    </r>
    <r>
      <rPr>
        <sz val="6"/>
        <rFont val="標楷體"/>
        <family val="4"/>
      </rPr>
      <t>時數</t>
    </r>
    <r>
      <rPr>
        <sz val="6"/>
        <rFont val="Arial Narrow"/>
        <family val="2"/>
      </rPr>
      <t xml:space="preserve"> </t>
    </r>
  </si>
  <si>
    <r>
      <t>學期小計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學分</t>
    </r>
    <r>
      <rPr>
        <sz val="8"/>
        <rFont val="Arial Narrow"/>
        <family val="2"/>
      </rPr>
      <t>/</t>
    </r>
    <r>
      <rPr>
        <sz val="8"/>
        <rFont val="標楷體"/>
        <family val="4"/>
      </rPr>
      <t>時數</t>
    </r>
  </si>
  <si>
    <r>
      <t>學期小計</t>
    </r>
    <r>
      <rPr>
        <sz val="6"/>
        <rFont val="Arial Narrow"/>
        <family val="2"/>
      </rPr>
      <t xml:space="preserve"> </t>
    </r>
    <r>
      <rPr>
        <sz val="6"/>
        <rFont val="標楷體"/>
        <family val="4"/>
      </rPr>
      <t>學分</t>
    </r>
    <r>
      <rPr>
        <sz val="6"/>
        <rFont val="Arial Narrow"/>
        <family val="2"/>
      </rPr>
      <t>/</t>
    </r>
    <r>
      <rPr>
        <sz val="6"/>
        <rFont val="標楷體"/>
        <family val="4"/>
      </rPr>
      <t>時數</t>
    </r>
  </si>
  <si>
    <r>
      <t>學期累計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學分</t>
    </r>
    <r>
      <rPr>
        <sz val="8"/>
        <rFont val="Arial Narrow"/>
        <family val="2"/>
      </rPr>
      <t>/</t>
    </r>
    <r>
      <rPr>
        <sz val="8"/>
        <rFont val="標楷體"/>
        <family val="4"/>
      </rPr>
      <t>時數</t>
    </r>
  </si>
  <si>
    <r>
      <t>學期累計</t>
    </r>
    <r>
      <rPr>
        <sz val="6"/>
        <rFont val="Arial Narrow"/>
        <family val="2"/>
      </rPr>
      <t xml:space="preserve"> </t>
    </r>
    <r>
      <rPr>
        <sz val="6"/>
        <rFont val="標楷體"/>
        <family val="4"/>
      </rPr>
      <t>學分</t>
    </r>
    <r>
      <rPr>
        <sz val="6"/>
        <rFont val="Arial Narrow"/>
        <family val="2"/>
      </rPr>
      <t>/</t>
    </r>
    <r>
      <rPr>
        <sz val="6"/>
        <rFont val="標楷體"/>
        <family val="4"/>
      </rPr>
      <t>時數</t>
    </r>
  </si>
  <si>
    <r>
      <t>院</t>
    </r>
    <r>
      <rPr>
        <sz val="8"/>
        <rFont val="Arial Narrow"/>
        <family val="2"/>
      </rPr>
      <t>(</t>
    </r>
    <r>
      <rPr>
        <sz val="8"/>
        <rFont val="標楷體"/>
        <family val="4"/>
      </rPr>
      <t>群</t>
    </r>
    <r>
      <rPr>
        <sz val="8"/>
        <rFont val="Arial Narrow"/>
        <family val="2"/>
      </rPr>
      <t>)</t>
    </r>
    <r>
      <rPr>
        <sz val="8"/>
        <rFont val="標楷體"/>
        <family val="4"/>
      </rPr>
      <t>核心學分</t>
    </r>
  </si>
  <si>
    <r>
      <t>總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學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分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數</t>
    </r>
  </si>
  <si>
    <r>
      <t>說</t>
    </r>
    <r>
      <rPr>
        <sz val="8"/>
        <rFont val="Arial Narrow"/>
        <family val="2"/>
      </rPr>
      <t xml:space="preserve">          </t>
    </r>
    <r>
      <rPr>
        <sz val="8"/>
        <rFont val="標楷體"/>
        <family val="4"/>
      </rPr>
      <t>明</t>
    </r>
  </si>
  <si>
    <t>網頁設計與管理</t>
  </si>
  <si>
    <t>金融商品</t>
  </si>
  <si>
    <t>個人理財</t>
  </si>
  <si>
    <t>建議至少選二門</t>
  </si>
  <si>
    <t>門市乙級證照</t>
  </si>
  <si>
    <t>投資學</t>
  </si>
  <si>
    <t>營運管理</t>
  </si>
  <si>
    <t>證券交易法規</t>
  </si>
  <si>
    <t>顧客關係管理</t>
  </si>
  <si>
    <t>創新與創業管理</t>
  </si>
  <si>
    <t>專題研究I</t>
  </si>
  <si>
    <t>企劃書撰寫</t>
  </si>
  <si>
    <t>專題研究II</t>
  </si>
  <si>
    <t>民主與法治</t>
  </si>
  <si>
    <t>商業自動化</t>
  </si>
  <si>
    <t>電子商務</t>
  </si>
  <si>
    <t>連鎖業經營管理</t>
  </si>
  <si>
    <t>商業軟體應用</t>
  </si>
  <si>
    <r>
      <t>東南科技大學　九十八學年度</t>
    </r>
    <r>
      <rPr>
        <b/>
        <sz val="14"/>
        <rFont val="標楷體"/>
        <family val="4"/>
      </rPr>
      <t>夜間進修四年制</t>
    </r>
    <r>
      <rPr>
        <sz val="14"/>
        <rFont val="標楷體"/>
        <family val="4"/>
      </rPr>
      <t>　</t>
    </r>
    <r>
      <rPr>
        <sz val="14"/>
        <rFont val="Arial Narrow"/>
        <family val="2"/>
      </rPr>
      <t xml:space="preserve">  </t>
    </r>
    <r>
      <rPr>
        <sz val="14"/>
        <rFont val="標楷體"/>
        <family val="4"/>
      </rPr>
      <t>企業管理系應修學分表</t>
    </r>
  </si>
  <si>
    <t>第三學年</t>
  </si>
  <si>
    <t>第四學年</t>
  </si>
  <si>
    <t>會計學 (一)(二)</t>
  </si>
  <si>
    <t>統計學 (一)(二)</t>
  </si>
  <si>
    <t>經濟學 (一)(二)</t>
  </si>
  <si>
    <t>專業必修</t>
  </si>
  <si>
    <t>管理學</t>
  </si>
  <si>
    <t>組織行為</t>
  </si>
  <si>
    <t>企業資源規劃</t>
  </si>
  <si>
    <t>門市營運管理</t>
  </si>
  <si>
    <r>
      <t>電腦軟體應用</t>
    </r>
  </si>
  <si>
    <t>財務管理</t>
  </si>
  <si>
    <t>專業必修小計</t>
  </si>
  <si>
    <t xml:space="preserve">專業必修小計 </t>
  </si>
  <si>
    <t>專業選修</t>
  </si>
  <si>
    <t>網路行銷</t>
  </si>
  <si>
    <t>企業分析與診斷</t>
  </si>
  <si>
    <t>中小企業管理</t>
  </si>
  <si>
    <t>電腦軟體乙級檢定</t>
  </si>
  <si>
    <t>服務業管理</t>
  </si>
  <si>
    <t>秘書及行政管理實務</t>
  </si>
  <si>
    <t>金融市場</t>
  </si>
  <si>
    <t>商事法</t>
  </si>
  <si>
    <t>品質管理</t>
  </si>
  <si>
    <t>專案管理</t>
  </si>
  <si>
    <t>管理數學</t>
  </si>
  <si>
    <t>成本會計</t>
  </si>
  <si>
    <t>組織理論與管理</t>
  </si>
  <si>
    <t>職場英語</t>
  </si>
  <si>
    <t>財務報表分析</t>
  </si>
  <si>
    <t>企業資源規劃實務管理</t>
  </si>
  <si>
    <t>統計軟體應用</t>
  </si>
  <si>
    <t xml:space="preserve">專業選修小計 </t>
  </si>
  <si>
    <t>通識發展學分</t>
  </si>
  <si>
    <t>系專業選修學分</t>
  </si>
  <si>
    <t>梁育立</t>
  </si>
  <si>
    <t>製表: 張秀如</t>
  </si>
  <si>
    <t>98. 05.01</t>
  </si>
  <si>
    <t>策略管理</t>
  </si>
  <si>
    <t>行銷管理</t>
  </si>
  <si>
    <t xml:space="preserve">  </t>
  </si>
  <si>
    <t xml:space="preserve"> </t>
  </si>
  <si>
    <t>人力資源管理</t>
  </si>
  <si>
    <t>商用英文(一)(二)</t>
  </si>
  <si>
    <r>
      <t>軍訓</t>
    </r>
    <r>
      <rPr>
        <sz val="8"/>
        <rFont val="Arial Narrow"/>
        <family val="2"/>
      </rPr>
      <t>(</t>
    </r>
    <r>
      <rPr>
        <sz val="8"/>
        <rFont val="標楷體"/>
        <family val="4"/>
      </rPr>
      <t>一</t>
    </r>
    <r>
      <rPr>
        <sz val="8"/>
        <rFont val="Arial Narrow"/>
        <family val="2"/>
      </rPr>
      <t>)</t>
    </r>
  </si>
  <si>
    <t>軍訓(二)</t>
  </si>
  <si>
    <t>建議至少選三門</t>
  </si>
  <si>
    <r>
      <t>微積分(</t>
    </r>
    <r>
      <rPr>
        <sz val="6"/>
        <color indexed="10"/>
        <rFont val="新細明體"/>
        <family val="1"/>
      </rPr>
      <t>Ⅰ</t>
    </r>
    <r>
      <rPr>
        <sz val="6"/>
        <color indexed="10"/>
        <rFont val="標楷體"/>
        <family val="4"/>
      </rPr>
      <t>)(Ⅱ)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</si>
</sst>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\ &quot;小時&quot;"/>
    <numFmt numFmtId="180" formatCode="##&quot;小時&quot;"/>
    <numFmt numFmtId="181" formatCode="##&quot;學分&quot;"/>
    <numFmt numFmtId="182" formatCode="###&quot;學分&quot;"/>
    <numFmt numFmtId="183" formatCode="##\ \ &quot;學分&quot;"/>
    <numFmt numFmtId="184" formatCode="?##\ \ &quot;學分&quot;"/>
    <numFmt numFmtId="185" formatCode="m&quot;月&quot;d&quot;日&quot;"/>
  </numFmts>
  <fonts count="47">
    <font>
      <sz val="10"/>
      <name val="MingLiU"/>
      <family val="3"/>
    </font>
    <font>
      <sz val="10"/>
      <name val="Arial"/>
      <family val="2"/>
    </font>
    <font>
      <sz val="14"/>
      <name val="標楷體"/>
      <family val="4"/>
    </font>
    <font>
      <sz val="9"/>
      <name val="MingLiU"/>
      <family val="3"/>
    </font>
    <font>
      <u val="single"/>
      <sz val="7.5"/>
      <color indexed="12"/>
      <name val="MingLiU"/>
      <family val="3"/>
    </font>
    <font>
      <u val="single"/>
      <sz val="7.5"/>
      <color indexed="36"/>
      <name val="MingLiU"/>
      <family val="3"/>
    </font>
    <font>
      <sz val="14"/>
      <name val="Arial Narrow"/>
      <family val="2"/>
    </font>
    <font>
      <sz val="8"/>
      <name val="標楷體"/>
      <family val="4"/>
    </font>
    <font>
      <sz val="8"/>
      <name val="Arial Narrow"/>
      <family val="2"/>
    </font>
    <font>
      <sz val="8"/>
      <name val="Arial"/>
      <family val="2"/>
    </font>
    <font>
      <sz val="8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8"/>
      <name val="Arial Unicode MS"/>
      <family val="2"/>
    </font>
    <font>
      <sz val="12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b/>
      <sz val="12"/>
      <name val="細明體"/>
      <family val="3"/>
    </font>
    <font>
      <b/>
      <sz val="10"/>
      <name val="MingLiU"/>
      <family val="3"/>
    </font>
    <font>
      <b/>
      <sz val="12"/>
      <name val="標楷體"/>
      <family val="4"/>
    </font>
    <font>
      <sz val="10"/>
      <name val="Arial Unicode MS"/>
      <family val="2"/>
    </font>
    <font>
      <sz val="7"/>
      <name val="標楷體"/>
      <family val="4"/>
    </font>
    <font>
      <sz val="7"/>
      <name val="Arial Narrow"/>
      <family val="2"/>
    </font>
    <font>
      <sz val="6"/>
      <name val="Arial Narrow"/>
      <family val="2"/>
    </font>
    <font>
      <b/>
      <sz val="6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10"/>
      <name val="標楷體"/>
      <family val="4"/>
    </font>
    <font>
      <sz val="6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1" fillId="0" borderId="0" applyFill="0" applyBorder="0" applyAlignment="0" applyProtection="0"/>
    <xf numFmtId="0" fontId="33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textRotation="255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/>
    </xf>
    <xf numFmtId="0" fontId="0" fillId="0" borderId="0" xfId="34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10" fillId="0" borderId="11" xfId="15" applyFont="1" applyFill="1" applyBorder="1" applyAlignment="1">
      <alignment horizontal="center"/>
    </xf>
    <xf numFmtId="0" fontId="10" fillId="0" borderId="10" xfId="15" applyFont="1" applyFill="1" applyBorder="1" applyAlignment="1">
      <alignment horizontal="center"/>
    </xf>
    <xf numFmtId="0" fontId="17" fillId="0" borderId="10" xfId="15" applyFont="1" applyFill="1" applyBorder="1" applyAlignment="1">
      <alignment/>
    </xf>
    <xf numFmtId="0" fontId="17" fillId="0" borderId="12" xfId="15" applyFont="1" applyFill="1" applyBorder="1" applyAlignment="1">
      <alignment textRotation="255"/>
    </xf>
    <xf numFmtId="0" fontId="12" fillId="0" borderId="10" xfId="15" applyFont="1" applyFill="1" applyBorder="1" applyAlignment="1">
      <alignment/>
    </xf>
    <xf numFmtId="0" fontId="12" fillId="0" borderId="12" xfId="15" applyFont="1" applyFill="1" applyBorder="1" applyAlignment="1">
      <alignment/>
    </xf>
    <xf numFmtId="0" fontId="12" fillId="0" borderId="10" xfId="15" applyFont="1" applyFill="1" applyBorder="1" applyAlignment="1">
      <alignment horizontal="center"/>
    </xf>
    <xf numFmtId="0" fontId="12" fillId="0" borderId="12" xfId="15" applyFont="1" applyFill="1" applyBorder="1" applyAlignment="1">
      <alignment horizontal="center"/>
    </xf>
    <xf numFmtId="0" fontId="17" fillId="0" borderId="10" xfId="15" applyFont="1" applyFill="1" applyBorder="1" applyAlignment="1">
      <alignment horizontal="center"/>
    </xf>
    <xf numFmtId="0" fontId="17" fillId="0" borderId="12" xfId="15" applyFont="1" applyFill="1" applyBorder="1" applyAlignment="1">
      <alignment horizontal="center"/>
    </xf>
    <xf numFmtId="0" fontId="10" fillId="0" borderId="12" xfId="15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34" applyFont="1" applyFill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left" vertical="center"/>
      <protection/>
    </xf>
    <xf numFmtId="0" fontId="15" fillId="0" borderId="0" xfId="3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8" fillId="0" borderId="0" xfId="34" applyFont="1" applyFill="1" applyBorder="1" applyAlignment="1">
      <alignment horizontal="center" vertical="center"/>
      <protection/>
    </xf>
    <xf numFmtId="0" fontId="14" fillId="0" borderId="0" xfId="33" applyFont="1" applyFill="1" applyBorder="1" applyAlignment="1">
      <alignment vertical="center"/>
      <protection/>
    </xf>
    <xf numFmtId="0" fontId="18" fillId="0" borderId="0" xfId="34" applyFont="1" applyFill="1" applyBorder="1" applyAlignment="1">
      <alignment vertical="center"/>
      <protection/>
    </xf>
    <xf numFmtId="0" fontId="19" fillId="0" borderId="0" xfId="0" applyFont="1" applyFill="1" applyBorder="1" applyAlignment="1">
      <alignment/>
    </xf>
    <xf numFmtId="0" fontId="20" fillId="0" borderId="0" xfId="3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textRotation="255" wrapText="1"/>
    </xf>
    <xf numFmtId="0" fontId="22" fillId="0" borderId="10" xfId="0" applyFont="1" applyFill="1" applyBorder="1" applyAlignment="1">
      <alignment horizontal="center" textRotation="255" wrapText="1"/>
    </xf>
    <xf numFmtId="0" fontId="15" fillId="0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0" xfId="34" applyFont="1" applyFill="1" applyBorder="1" applyAlignment="1">
      <alignment horizontal="center" vertical="center"/>
      <protection/>
    </xf>
    <xf numFmtId="0" fontId="17" fillId="0" borderId="11" xfId="15" applyFont="1" applyFill="1" applyBorder="1" applyAlignment="1">
      <alignment wrapText="1"/>
    </xf>
    <xf numFmtId="0" fontId="17" fillId="0" borderId="10" xfId="15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15" applyFont="1" applyFill="1" applyBorder="1" applyAlignment="1">
      <alignment horizontal="center" vertical="center" wrapText="1"/>
    </xf>
    <xf numFmtId="0" fontId="7" fillId="0" borderId="18" xfId="15" applyFont="1" applyFill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0" xfId="34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0" borderId="48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21" fillId="0" borderId="53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 wrapText="1"/>
    </xf>
    <xf numFmtId="0" fontId="21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子91開課表1" xfId="33"/>
    <cellStyle name="一般_資工系日四技課程學分總表91051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125" zoomScaleSheetLayoutView="125" zoomScalePageLayoutView="0" workbookViewId="0" topLeftCell="H31">
      <selection activeCell="M39" sqref="M39"/>
    </sheetView>
  </sheetViews>
  <sheetFormatPr defaultColWidth="9.140625" defaultRowHeight="14.25"/>
  <cols>
    <col min="1" max="1" width="2.421875" style="19" customWidth="1"/>
    <col min="2" max="2" width="2.140625" style="19" customWidth="1"/>
    <col min="3" max="3" width="12.7109375" style="19" customWidth="1"/>
    <col min="4" max="4" width="3.421875" style="19" customWidth="1"/>
    <col min="5" max="5" width="3.28125" style="19" customWidth="1"/>
    <col min="6" max="6" width="3.140625" style="19" customWidth="1"/>
    <col min="7" max="7" width="3.421875" style="19" customWidth="1"/>
    <col min="8" max="8" width="14.00390625" style="19" customWidth="1"/>
    <col min="9" max="10" width="3.28125" style="19" customWidth="1"/>
    <col min="11" max="12" width="3.00390625" style="19" customWidth="1"/>
    <col min="13" max="13" width="15.421875" style="19" customWidth="1"/>
    <col min="14" max="14" width="3.7109375" style="19" customWidth="1"/>
    <col min="15" max="16" width="3.28125" style="19" customWidth="1"/>
    <col min="17" max="17" width="3.421875" style="19" customWidth="1"/>
    <col min="18" max="18" width="14.57421875" style="19" customWidth="1"/>
    <col min="19" max="21" width="3.7109375" style="19" customWidth="1"/>
    <col min="22" max="22" width="3.421875" style="21" customWidth="1"/>
    <col min="23" max="16384" width="9.140625" style="19" customWidth="1"/>
  </cols>
  <sheetData>
    <row r="1" spans="1:22" ht="20.25" thickBot="1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" customHeight="1">
      <c r="A2" s="128" t="s">
        <v>6</v>
      </c>
      <c r="B2" s="129"/>
      <c r="C2" s="65" t="s">
        <v>7</v>
      </c>
      <c r="D2" s="65"/>
      <c r="E2" s="65"/>
      <c r="F2" s="65"/>
      <c r="G2" s="66"/>
      <c r="H2" s="64" t="s">
        <v>8</v>
      </c>
      <c r="I2" s="65"/>
      <c r="J2" s="65"/>
      <c r="K2" s="65"/>
      <c r="L2" s="66"/>
      <c r="M2" s="64" t="s">
        <v>56</v>
      </c>
      <c r="N2" s="65"/>
      <c r="O2" s="65"/>
      <c r="P2" s="65"/>
      <c r="Q2" s="66"/>
      <c r="R2" s="64" t="s">
        <v>57</v>
      </c>
      <c r="S2" s="65"/>
      <c r="T2" s="65"/>
      <c r="U2" s="65"/>
      <c r="V2" s="66"/>
    </row>
    <row r="3" spans="1:22" ht="15.75" customHeight="1">
      <c r="A3" s="76"/>
      <c r="B3" s="77"/>
      <c r="C3" s="68"/>
      <c r="D3" s="68"/>
      <c r="E3" s="68"/>
      <c r="F3" s="68"/>
      <c r="G3" s="69"/>
      <c r="H3" s="67"/>
      <c r="I3" s="68"/>
      <c r="J3" s="68"/>
      <c r="K3" s="68"/>
      <c r="L3" s="69"/>
      <c r="M3" s="67"/>
      <c r="N3" s="68"/>
      <c r="O3" s="68"/>
      <c r="P3" s="68"/>
      <c r="Q3" s="69"/>
      <c r="R3" s="67"/>
      <c r="S3" s="68"/>
      <c r="T3" s="68"/>
      <c r="U3" s="68"/>
      <c r="V3" s="69"/>
    </row>
    <row r="4" spans="1:22" ht="19.5">
      <c r="A4" s="76" t="s">
        <v>9</v>
      </c>
      <c r="B4" s="77"/>
      <c r="C4" s="68" t="s">
        <v>27</v>
      </c>
      <c r="D4" s="70" t="s">
        <v>10</v>
      </c>
      <c r="E4" s="70"/>
      <c r="F4" s="70"/>
      <c r="G4" s="71"/>
      <c r="H4" s="67" t="s">
        <v>27</v>
      </c>
      <c r="I4" s="70" t="s">
        <v>10</v>
      </c>
      <c r="J4" s="70"/>
      <c r="K4" s="70"/>
      <c r="L4" s="71"/>
      <c r="M4" s="67" t="s">
        <v>27</v>
      </c>
      <c r="N4" s="70" t="s">
        <v>10</v>
      </c>
      <c r="O4" s="70"/>
      <c r="P4" s="70"/>
      <c r="Q4" s="71"/>
      <c r="R4" s="67" t="s">
        <v>27</v>
      </c>
      <c r="S4" s="70" t="s">
        <v>10</v>
      </c>
      <c r="T4" s="70"/>
      <c r="U4" s="70"/>
      <c r="V4" s="71"/>
    </row>
    <row r="5" spans="1:22" ht="19.5">
      <c r="A5" s="76"/>
      <c r="B5" s="77"/>
      <c r="C5" s="68"/>
      <c r="D5" s="70" t="s">
        <v>0</v>
      </c>
      <c r="E5" s="70"/>
      <c r="F5" s="70" t="s">
        <v>1</v>
      </c>
      <c r="G5" s="71"/>
      <c r="H5" s="67"/>
      <c r="I5" s="70" t="s">
        <v>0</v>
      </c>
      <c r="J5" s="70"/>
      <c r="K5" s="70" t="s">
        <v>1</v>
      </c>
      <c r="L5" s="71"/>
      <c r="M5" s="67"/>
      <c r="N5" s="70" t="s">
        <v>0</v>
      </c>
      <c r="O5" s="70"/>
      <c r="P5" s="70" t="s">
        <v>1</v>
      </c>
      <c r="Q5" s="71"/>
      <c r="R5" s="67"/>
      <c r="S5" s="70" t="s">
        <v>0</v>
      </c>
      <c r="T5" s="70"/>
      <c r="U5" s="70" t="s">
        <v>1</v>
      </c>
      <c r="V5" s="70"/>
    </row>
    <row r="6" spans="1:22" ht="15" customHeight="1">
      <c r="A6" s="74" t="s">
        <v>28</v>
      </c>
      <c r="B6" s="75"/>
      <c r="C6" s="27" t="s">
        <v>11</v>
      </c>
      <c r="D6" s="3">
        <v>0</v>
      </c>
      <c r="E6" s="3">
        <v>2</v>
      </c>
      <c r="F6" s="3">
        <v>0</v>
      </c>
      <c r="G6" s="4">
        <v>2</v>
      </c>
      <c r="H6" s="2" t="s">
        <v>12</v>
      </c>
      <c r="I6" s="3">
        <v>0</v>
      </c>
      <c r="J6" s="3">
        <v>2</v>
      </c>
      <c r="K6" s="3">
        <v>0</v>
      </c>
      <c r="L6" s="4">
        <v>2</v>
      </c>
      <c r="M6" s="5" t="s">
        <v>13</v>
      </c>
      <c r="N6" s="6">
        <v>2</v>
      </c>
      <c r="O6" s="6">
        <v>2</v>
      </c>
      <c r="P6" s="6">
        <v>0</v>
      </c>
      <c r="Q6" s="7">
        <v>0</v>
      </c>
      <c r="R6" s="8"/>
      <c r="S6" s="9"/>
      <c r="T6" s="9"/>
      <c r="U6" s="9"/>
      <c r="V6" s="9"/>
    </row>
    <row r="7" spans="1:22" ht="15" customHeight="1">
      <c r="A7" s="74"/>
      <c r="B7" s="75"/>
      <c r="C7" s="27" t="s">
        <v>100</v>
      </c>
      <c r="D7" s="3"/>
      <c r="E7" s="3"/>
      <c r="F7" s="3">
        <v>0</v>
      </c>
      <c r="G7" s="4">
        <v>2</v>
      </c>
      <c r="H7" s="5" t="s">
        <v>5</v>
      </c>
      <c r="I7" s="3">
        <v>0</v>
      </c>
      <c r="J7" s="3">
        <v>0</v>
      </c>
      <c r="K7" s="3">
        <v>2</v>
      </c>
      <c r="L7" s="4">
        <v>2</v>
      </c>
      <c r="M7" s="5" t="s">
        <v>50</v>
      </c>
      <c r="N7" s="6">
        <v>2</v>
      </c>
      <c r="O7" s="6">
        <v>2</v>
      </c>
      <c r="P7" s="6">
        <v>0</v>
      </c>
      <c r="Q7" s="7">
        <v>0</v>
      </c>
      <c r="R7" s="8"/>
      <c r="S7" s="9"/>
      <c r="T7" s="9"/>
      <c r="U7" s="9"/>
      <c r="V7" s="9"/>
    </row>
    <row r="8" spans="1:22" ht="15" customHeight="1">
      <c r="A8" s="74"/>
      <c r="B8" s="75"/>
      <c r="C8" s="27" t="s">
        <v>14</v>
      </c>
      <c r="D8" s="3">
        <v>2</v>
      </c>
      <c r="E8" s="3">
        <v>2</v>
      </c>
      <c r="F8" s="3">
        <v>2</v>
      </c>
      <c r="G8" s="4">
        <v>2</v>
      </c>
      <c r="H8" s="5" t="s">
        <v>3</v>
      </c>
      <c r="I8" s="3">
        <v>2</v>
      </c>
      <c r="J8" s="3">
        <v>2</v>
      </c>
      <c r="K8" s="3">
        <v>0</v>
      </c>
      <c r="L8" s="4">
        <v>0</v>
      </c>
      <c r="M8" s="2" t="s">
        <v>2</v>
      </c>
      <c r="N8" s="6">
        <v>0</v>
      </c>
      <c r="O8" s="6">
        <v>0</v>
      </c>
      <c r="P8" s="6">
        <v>2</v>
      </c>
      <c r="Q8" s="7">
        <v>2</v>
      </c>
      <c r="R8" s="8"/>
      <c r="S8" s="9"/>
      <c r="T8" s="9"/>
      <c r="U8" s="9"/>
      <c r="V8" s="9"/>
    </row>
    <row r="9" spans="1:22" ht="15" customHeight="1">
      <c r="A9" s="74"/>
      <c r="B9" s="75"/>
      <c r="C9" s="27" t="s">
        <v>17</v>
      </c>
      <c r="D9" s="3">
        <v>2</v>
      </c>
      <c r="E9" s="3">
        <v>2</v>
      </c>
      <c r="F9" s="3">
        <v>2</v>
      </c>
      <c r="G9" s="4">
        <v>2</v>
      </c>
      <c r="H9" s="5" t="s">
        <v>15</v>
      </c>
      <c r="I9" s="3">
        <v>2</v>
      </c>
      <c r="J9" s="3">
        <v>2</v>
      </c>
      <c r="K9" s="6">
        <v>0</v>
      </c>
      <c r="L9" s="7">
        <v>0</v>
      </c>
      <c r="M9" s="2" t="s">
        <v>16</v>
      </c>
      <c r="N9" s="6">
        <v>0</v>
      </c>
      <c r="O9" s="6">
        <v>0</v>
      </c>
      <c r="P9" s="6">
        <v>2</v>
      </c>
      <c r="Q9" s="7">
        <v>2</v>
      </c>
      <c r="R9" s="8"/>
      <c r="S9" s="9"/>
      <c r="T9" s="9"/>
      <c r="U9" s="9"/>
      <c r="V9" s="9"/>
    </row>
    <row r="10" spans="1:22" ht="15" customHeight="1">
      <c r="A10" s="74"/>
      <c r="B10" s="75"/>
      <c r="C10" s="63" t="s">
        <v>103</v>
      </c>
      <c r="D10" s="3">
        <v>3</v>
      </c>
      <c r="E10" s="3">
        <v>3</v>
      </c>
      <c r="F10" s="3">
        <v>3</v>
      </c>
      <c r="G10" s="4">
        <v>3</v>
      </c>
      <c r="H10" s="5" t="s">
        <v>18</v>
      </c>
      <c r="I10" s="3">
        <v>2</v>
      </c>
      <c r="J10" s="3">
        <v>2</v>
      </c>
      <c r="K10" s="6">
        <v>0</v>
      </c>
      <c r="L10" s="7">
        <v>0</v>
      </c>
      <c r="M10" s="8"/>
      <c r="N10" s="9"/>
      <c r="O10" s="9"/>
      <c r="P10" s="9"/>
      <c r="Q10" s="10"/>
      <c r="R10" s="8"/>
      <c r="S10" s="9"/>
      <c r="T10" s="9"/>
      <c r="U10" s="9"/>
      <c r="V10" s="9"/>
    </row>
    <row r="11" spans="1:22" ht="15" customHeight="1">
      <c r="A11" s="74"/>
      <c r="B11" s="75"/>
      <c r="C11" s="28"/>
      <c r="D11" s="3"/>
      <c r="E11" s="3"/>
      <c r="F11" s="3"/>
      <c r="G11" s="4"/>
      <c r="H11" s="5" t="s">
        <v>101</v>
      </c>
      <c r="I11" s="15">
        <v>0</v>
      </c>
      <c r="J11" s="15">
        <v>2</v>
      </c>
      <c r="K11" s="9"/>
      <c r="L11" s="10"/>
      <c r="M11" s="8"/>
      <c r="N11" s="9"/>
      <c r="O11" s="9"/>
      <c r="P11" s="9"/>
      <c r="Q11" s="10"/>
      <c r="R11" s="8"/>
      <c r="S11" s="9"/>
      <c r="T11" s="9"/>
      <c r="U11" s="9"/>
      <c r="V11" s="9"/>
    </row>
    <row r="12" spans="1:22" s="20" customFormat="1" ht="21.75" customHeight="1">
      <c r="A12" s="72" t="s">
        <v>19</v>
      </c>
      <c r="B12" s="73"/>
      <c r="C12" s="29"/>
      <c r="D12" s="29"/>
      <c r="E12" s="29"/>
      <c r="F12" s="29"/>
      <c r="G12" s="33"/>
      <c r="H12" s="35" t="s">
        <v>20</v>
      </c>
      <c r="I12" s="30">
        <v>2</v>
      </c>
      <c r="J12" s="30">
        <v>2</v>
      </c>
      <c r="K12" s="30">
        <v>2</v>
      </c>
      <c r="L12" s="36">
        <v>2</v>
      </c>
      <c r="M12" s="35" t="s">
        <v>21</v>
      </c>
      <c r="N12" s="30">
        <v>2</v>
      </c>
      <c r="O12" s="30">
        <v>2</v>
      </c>
      <c r="P12" s="30">
        <v>2</v>
      </c>
      <c r="Q12" s="36">
        <v>2</v>
      </c>
      <c r="R12" s="32"/>
      <c r="S12" s="31"/>
      <c r="T12" s="31"/>
      <c r="U12" s="29"/>
      <c r="V12" s="29"/>
    </row>
    <row r="13" spans="1:22" ht="13.5" customHeight="1">
      <c r="A13" s="72" t="s">
        <v>22</v>
      </c>
      <c r="B13" s="73"/>
      <c r="C13" s="27" t="s">
        <v>58</v>
      </c>
      <c r="D13" s="6">
        <v>2</v>
      </c>
      <c r="E13" s="6">
        <v>2</v>
      </c>
      <c r="F13" s="6">
        <v>2</v>
      </c>
      <c r="G13" s="7">
        <v>2</v>
      </c>
      <c r="H13" s="27"/>
      <c r="I13" s="6"/>
      <c r="J13" s="6"/>
      <c r="K13" s="6"/>
      <c r="L13" s="7"/>
      <c r="M13" s="2"/>
      <c r="N13" s="9"/>
      <c r="O13" s="9"/>
      <c r="P13" s="9"/>
      <c r="Q13" s="10"/>
      <c r="R13" s="8"/>
      <c r="S13" s="9"/>
      <c r="T13" s="9"/>
      <c r="U13" s="12"/>
      <c r="V13" s="12"/>
    </row>
    <row r="14" spans="1:22" ht="13.5" customHeight="1">
      <c r="A14" s="72"/>
      <c r="B14" s="73"/>
      <c r="C14" s="27" t="s">
        <v>60</v>
      </c>
      <c r="D14" s="6">
        <v>2</v>
      </c>
      <c r="E14" s="6">
        <v>2</v>
      </c>
      <c r="F14" s="6">
        <v>2</v>
      </c>
      <c r="G14" s="7">
        <v>2</v>
      </c>
      <c r="H14" s="27"/>
      <c r="I14" s="6"/>
      <c r="J14" s="6"/>
      <c r="K14" s="6"/>
      <c r="L14" s="7"/>
      <c r="M14" s="11"/>
      <c r="N14" s="12"/>
      <c r="O14" s="12"/>
      <c r="P14" s="12"/>
      <c r="Q14" s="13"/>
      <c r="R14" s="8"/>
      <c r="S14" s="9"/>
      <c r="T14" s="9"/>
      <c r="U14" s="12"/>
      <c r="V14" s="12"/>
    </row>
    <row r="15" spans="1:22" ht="13.5" customHeight="1">
      <c r="A15" s="72"/>
      <c r="B15" s="73"/>
      <c r="C15" s="27" t="s">
        <v>59</v>
      </c>
      <c r="D15" s="6">
        <v>2</v>
      </c>
      <c r="E15" s="6">
        <v>2</v>
      </c>
      <c r="F15" s="6">
        <v>2</v>
      </c>
      <c r="G15" s="7">
        <v>2</v>
      </c>
      <c r="H15" s="2"/>
      <c r="I15" s="3"/>
      <c r="J15" s="3"/>
      <c r="K15" s="12"/>
      <c r="L15" s="13"/>
      <c r="M15" s="11"/>
      <c r="N15" s="12"/>
      <c r="O15" s="12"/>
      <c r="P15" s="12"/>
      <c r="Q15" s="13"/>
      <c r="R15" s="8"/>
      <c r="S15" s="9"/>
      <c r="T15" s="9"/>
      <c r="U15" s="12"/>
      <c r="V15" s="12"/>
    </row>
    <row r="16" spans="1:22" ht="18" customHeight="1">
      <c r="A16" s="81" t="s">
        <v>61</v>
      </c>
      <c r="B16" s="82"/>
      <c r="C16" s="1" t="s">
        <v>62</v>
      </c>
      <c r="D16" s="3">
        <v>4</v>
      </c>
      <c r="E16" s="3">
        <v>4</v>
      </c>
      <c r="F16" s="3"/>
      <c r="G16" s="4"/>
      <c r="H16" s="5" t="s">
        <v>63</v>
      </c>
      <c r="I16" s="3">
        <v>4</v>
      </c>
      <c r="J16" s="3">
        <v>4</v>
      </c>
      <c r="K16" s="3"/>
      <c r="L16" s="4"/>
      <c r="M16" s="5" t="s">
        <v>4</v>
      </c>
      <c r="N16" s="3">
        <v>4</v>
      </c>
      <c r="O16" s="3">
        <v>4</v>
      </c>
      <c r="P16" s="3"/>
      <c r="Q16" s="4"/>
      <c r="R16" s="5" t="s">
        <v>64</v>
      </c>
      <c r="S16" s="3">
        <v>4</v>
      </c>
      <c r="T16" s="3">
        <v>4</v>
      </c>
      <c r="U16" s="3"/>
      <c r="V16" s="3"/>
    </row>
    <row r="17" spans="1:22" ht="18" customHeight="1">
      <c r="A17" s="83"/>
      <c r="B17" s="84"/>
      <c r="C17" s="37" t="s">
        <v>65</v>
      </c>
      <c r="D17" s="6"/>
      <c r="E17" s="6"/>
      <c r="F17" s="6">
        <v>2</v>
      </c>
      <c r="G17" s="7">
        <v>2</v>
      </c>
      <c r="H17" s="5" t="s">
        <v>66</v>
      </c>
      <c r="I17" s="3">
        <v>4</v>
      </c>
      <c r="J17" s="3">
        <v>4</v>
      </c>
      <c r="K17" s="3"/>
      <c r="L17" s="4"/>
      <c r="M17" s="5" t="s">
        <v>98</v>
      </c>
      <c r="N17" s="3">
        <v>4</v>
      </c>
      <c r="O17" s="3">
        <v>4</v>
      </c>
      <c r="P17" s="3"/>
      <c r="Q17" s="3"/>
      <c r="R17" s="5" t="s">
        <v>49</v>
      </c>
      <c r="S17" s="3">
        <v>1</v>
      </c>
      <c r="T17" s="3">
        <v>3</v>
      </c>
      <c r="U17" s="3"/>
      <c r="V17" s="3"/>
    </row>
    <row r="18" spans="1:22" ht="18" customHeight="1">
      <c r="A18" s="83"/>
      <c r="B18" s="84"/>
      <c r="C18" s="5"/>
      <c r="D18" s="3"/>
      <c r="E18" s="3"/>
      <c r="F18" s="6"/>
      <c r="G18" s="7"/>
      <c r="H18" s="5" t="s">
        <v>67</v>
      </c>
      <c r="I18" s="3"/>
      <c r="J18" s="3"/>
      <c r="K18" s="3">
        <v>4</v>
      </c>
      <c r="L18" s="4">
        <v>4</v>
      </c>
      <c r="M18" s="5" t="s">
        <v>43</v>
      </c>
      <c r="N18" s="3" t="s">
        <v>96</v>
      </c>
      <c r="O18" s="3" t="s">
        <v>97</v>
      </c>
      <c r="P18" s="3">
        <v>4</v>
      </c>
      <c r="Q18" s="4">
        <v>4</v>
      </c>
      <c r="R18" s="5" t="s">
        <v>99</v>
      </c>
      <c r="S18" s="3">
        <v>2</v>
      </c>
      <c r="T18" s="3">
        <v>2</v>
      </c>
      <c r="U18" s="3">
        <v>2</v>
      </c>
      <c r="V18" s="3">
        <v>2</v>
      </c>
    </row>
    <row r="19" spans="1:22" ht="18" customHeight="1">
      <c r="A19" s="83"/>
      <c r="B19" s="84"/>
      <c r="C19" s="27"/>
      <c r="D19" s="6"/>
      <c r="E19" s="6"/>
      <c r="F19" s="6"/>
      <c r="G19" s="7"/>
      <c r="H19" s="5" t="s">
        <v>95</v>
      </c>
      <c r="I19" s="3"/>
      <c r="J19" s="3"/>
      <c r="K19" s="3">
        <v>4</v>
      </c>
      <c r="L19" s="3">
        <v>4</v>
      </c>
      <c r="M19" s="5" t="s">
        <v>47</v>
      </c>
      <c r="N19" s="3"/>
      <c r="O19" s="3"/>
      <c r="P19" s="3">
        <v>1</v>
      </c>
      <c r="Q19" s="4">
        <v>3</v>
      </c>
      <c r="R19" s="5" t="s">
        <v>94</v>
      </c>
      <c r="S19" s="3"/>
      <c r="T19" s="3"/>
      <c r="U19" s="3">
        <v>4</v>
      </c>
      <c r="V19" s="3">
        <v>4</v>
      </c>
    </row>
    <row r="20" spans="1:22" ht="18" customHeight="1">
      <c r="A20" s="83"/>
      <c r="B20" s="84"/>
      <c r="C20" s="1"/>
      <c r="D20" s="3"/>
      <c r="E20" s="3"/>
      <c r="F20" s="15"/>
      <c r="G20" s="16"/>
      <c r="H20" s="5"/>
      <c r="I20" s="3"/>
      <c r="J20" s="3"/>
      <c r="K20" s="3"/>
      <c r="L20" s="4"/>
      <c r="M20" s="5"/>
      <c r="N20" s="3"/>
      <c r="O20" s="3"/>
      <c r="P20" s="3"/>
      <c r="Q20" s="4"/>
      <c r="R20" s="5"/>
      <c r="S20" s="3"/>
      <c r="T20" s="3"/>
      <c r="U20" s="3"/>
      <c r="V20" s="3"/>
    </row>
    <row r="21" spans="1:22" ht="18" customHeight="1">
      <c r="A21" s="85"/>
      <c r="B21" s="86"/>
      <c r="C21" s="1"/>
      <c r="D21" s="15"/>
      <c r="E21" s="15"/>
      <c r="F21" s="15"/>
      <c r="G21" s="16"/>
      <c r="H21" s="5"/>
      <c r="I21" s="3"/>
      <c r="J21" s="3"/>
      <c r="K21" s="3"/>
      <c r="L21" s="4"/>
      <c r="M21" s="34"/>
      <c r="N21" s="3"/>
      <c r="O21" s="3"/>
      <c r="P21" s="15"/>
      <c r="Q21" s="17"/>
      <c r="R21" s="34"/>
      <c r="S21" s="3"/>
      <c r="T21" s="3"/>
      <c r="U21" s="15"/>
      <c r="V21" s="62"/>
    </row>
    <row r="22" spans="1:22" ht="14.25">
      <c r="A22" s="96"/>
      <c r="B22" s="97"/>
      <c r="C22" s="12" t="s">
        <v>68</v>
      </c>
      <c r="D22" s="15">
        <f>SUM(D16:D21)</f>
        <v>4</v>
      </c>
      <c r="E22" s="15">
        <f>SUM(E16:E21)</f>
        <v>4</v>
      </c>
      <c r="F22" s="15">
        <f>SUM(F17:F21)</f>
        <v>2</v>
      </c>
      <c r="G22" s="16">
        <f>SUM(G16:G21)</f>
        <v>2</v>
      </c>
      <c r="H22" s="34" t="s">
        <v>69</v>
      </c>
      <c r="I22" s="15">
        <f>SUM(I16:I21)</f>
        <v>8</v>
      </c>
      <c r="J22" s="15">
        <f>SUM(J16:J21)</f>
        <v>8</v>
      </c>
      <c r="K22" s="15">
        <f>SUM(K16:K21)</f>
        <v>8</v>
      </c>
      <c r="L22" s="16">
        <f>SUM(L16:L21)</f>
        <v>8</v>
      </c>
      <c r="M22" s="34" t="s">
        <v>69</v>
      </c>
      <c r="N22" s="15">
        <f>SUM(N16:N21)</f>
        <v>8</v>
      </c>
      <c r="O22" s="15">
        <f>SUM(O16:O21)</f>
        <v>8</v>
      </c>
      <c r="P22" s="15">
        <f>SUM(P16:P21)</f>
        <v>5</v>
      </c>
      <c r="Q22" s="16">
        <f>SUM(Q16:Q21)</f>
        <v>7</v>
      </c>
      <c r="R22" s="34" t="s">
        <v>69</v>
      </c>
      <c r="S22" s="15">
        <f>SUM(S16:S21)</f>
        <v>7</v>
      </c>
      <c r="T22" s="15">
        <f>SUM(T16:T21)</f>
        <v>9</v>
      </c>
      <c r="U22" s="15">
        <f>SUM(U16:U21)</f>
        <v>6</v>
      </c>
      <c r="V22" s="15">
        <f>SUM(V16:V21)</f>
        <v>6</v>
      </c>
    </row>
    <row r="23" spans="1:22" ht="17.25" customHeight="1">
      <c r="A23" s="87" t="s">
        <v>70</v>
      </c>
      <c r="B23" s="88"/>
      <c r="C23" s="39"/>
      <c r="D23" s="40"/>
      <c r="E23" s="40"/>
      <c r="F23" s="41"/>
      <c r="G23" s="42"/>
      <c r="H23" s="39" t="s">
        <v>40</v>
      </c>
      <c r="I23" s="43"/>
      <c r="J23" s="43"/>
      <c r="K23" s="43"/>
      <c r="L23" s="44"/>
      <c r="M23" s="39" t="s">
        <v>40</v>
      </c>
      <c r="N23" s="40"/>
      <c r="O23" s="40"/>
      <c r="P23" s="45"/>
      <c r="Q23" s="46"/>
      <c r="R23" s="39" t="s">
        <v>40</v>
      </c>
      <c r="S23" s="45"/>
      <c r="T23" s="45"/>
      <c r="U23" s="45"/>
      <c r="V23" s="45"/>
    </row>
    <row r="24" spans="1:22" ht="17.25" customHeight="1">
      <c r="A24" s="89"/>
      <c r="B24" s="90"/>
      <c r="C24" s="5"/>
      <c r="D24" s="3"/>
      <c r="E24" s="3"/>
      <c r="F24" s="41"/>
      <c r="G24" s="42"/>
      <c r="H24" s="5" t="s">
        <v>53</v>
      </c>
      <c r="I24" s="3"/>
      <c r="J24" s="3"/>
      <c r="K24" s="3">
        <v>2</v>
      </c>
      <c r="L24" s="3">
        <v>2</v>
      </c>
      <c r="M24" s="5" t="s">
        <v>71</v>
      </c>
      <c r="N24" s="3">
        <v>2</v>
      </c>
      <c r="O24" s="3">
        <v>2</v>
      </c>
      <c r="P24" s="45"/>
      <c r="Q24" s="46"/>
      <c r="R24" s="5" t="s">
        <v>72</v>
      </c>
      <c r="S24" s="40">
        <v>4</v>
      </c>
      <c r="T24" s="40">
        <v>4</v>
      </c>
      <c r="U24" s="45"/>
      <c r="V24" s="45"/>
    </row>
    <row r="25" spans="1:22" ht="17.25" customHeight="1">
      <c r="A25" s="89"/>
      <c r="B25" s="90"/>
      <c r="C25" s="5"/>
      <c r="D25" s="3"/>
      <c r="E25" s="3"/>
      <c r="F25" s="12"/>
      <c r="G25" s="18"/>
      <c r="H25" s="5" t="s">
        <v>73</v>
      </c>
      <c r="I25" s="3"/>
      <c r="J25" s="3"/>
      <c r="K25" s="3">
        <v>2</v>
      </c>
      <c r="L25" s="3">
        <v>2</v>
      </c>
      <c r="M25" s="5" t="s">
        <v>42</v>
      </c>
      <c r="N25" s="3">
        <v>2</v>
      </c>
      <c r="O25" s="3">
        <v>2</v>
      </c>
      <c r="P25" s="3"/>
      <c r="Q25" s="4"/>
      <c r="R25" s="5" t="s">
        <v>74</v>
      </c>
      <c r="S25" s="40">
        <v>4</v>
      </c>
      <c r="T25" s="40">
        <v>4</v>
      </c>
      <c r="U25" s="3"/>
      <c r="V25" s="3"/>
    </row>
    <row r="26" spans="1:22" ht="17.25" customHeight="1">
      <c r="A26" s="89"/>
      <c r="B26" s="90"/>
      <c r="C26" s="5"/>
      <c r="D26" s="3"/>
      <c r="E26" s="3"/>
      <c r="F26" s="12"/>
      <c r="G26" s="18"/>
      <c r="H26" s="5" t="s">
        <v>75</v>
      </c>
      <c r="I26" s="3"/>
      <c r="J26" s="3"/>
      <c r="K26" s="3">
        <v>2</v>
      </c>
      <c r="L26" s="3">
        <v>2</v>
      </c>
      <c r="M26" s="22" t="s">
        <v>76</v>
      </c>
      <c r="N26" s="3">
        <v>2</v>
      </c>
      <c r="O26" s="3">
        <v>2</v>
      </c>
      <c r="P26" s="3"/>
      <c r="Q26" s="3"/>
      <c r="R26" s="5" t="s">
        <v>77</v>
      </c>
      <c r="S26" s="40">
        <v>4</v>
      </c>
      <c r="T26" s="40">
        <v>4</v>
      </c>
      <c r="U26" s="3"/>
      <c r="V26" s="3"/>
    </row>
    <row r="27" spans="1:22" ht="17.25" customHeight="1">
      <c r="A27" s="89"/>
      <c r="B27" s="90"/>
      <c r="C27" s="5"/>
      <c r="D27" s="3"/>
      <c r="E27" s="3"/>
      <c r="F27" s="12"/>
      <c r="G27" s="18"/>
      <c r="H27" s="5" t="s">
        <v>78</v>
      </c>
      <c r="I27" s="3"/>
      <c r="J27" s="3"/>
      <c r="K27" s="3">
        <v>2</v>
      </c>
      <c r="L27" s="3">
        <v>2</v>
      </c>
      <c r="M27" s="5" t="s">
        <v>79</v>
      </c>
      <c r="N27" s="3">
        <v>2</v>
      </c>
      <c r="O27" s="3">
        <v>2</v>
      </c>
      <c r="P27" s="3"/>
      <c r="Q27" s="4"/>
      <c r="R27" s="5" t="s">
        <v>80</v>
      </c>
      <c r="S27" s="40">
        <v>4</v>
      </c>
      <c r="T27" s="40">
        <v>4</v>
      </c>
      <c r="U27" s="3"/>
      <c r="V27" s="3"/>
    </row>
    <row r="28" spans="1:22" ht="17.25" customHeight="1">
      <c r="A28" s="89"/>
      <c r="B28" s="90"/>
      <c r="C28" s="5"/>
      <c r="D28" s="3"/>
      <c r="E28" s="3"/>
      <c r="F28" s="12"/>
      <c r="G28" s="18"/>
      <c r="H28" s="5" t="s">
        <v>81</v>
      </c>
      <c r="I28" s="3"/>
      <c r="J28" s="3"/>
      <c r="K28" s="3">
        <v>2</v>
      </c>
      <c r="L28" s="3">
        <v>2</v>
      </c>
      <c r="M28" s="5" t="s">
        <v>82</v>
      </c>
      <c r="N28" s="3">
        <v>2</v>
      </c>
      <c r="O28" s="3">
        <v>2</v>
      </c>
      <c r="P28" s="3"/>
      <c r="Q28" s="3"/>
      <c r="R28" s="5" t="s">
        <v>45</v>
      </c>
      <c r="S28" s="3">
        <v>4</v>
      </c>
      <c r="T28" s="3">
        <v>4</v>
      </c>
      <c r="U28" s="3"/>
      <c r="V28" s="3"/>
    </row>
    <row r="29" spans="1:22" ht="17.25" customHeight="1">
      <c r="A29" s="89"/>
      <c r="B29" s="90"/>
      <c r="C29" s="5"/>
      <c r="D29" s="3"/>
      <c r="E29" s="3"/>
      <c r="F29" s="12"/>
      <c r="G29" s="18"/>
      <c r="H29" s="5" t="s">
        <v>54</v>
      </c>
      <c r="I29" s="3"/>
      <c r="J29" s="3"/>
      <c r="K29" s="3">
        <v>2</v>
      </c>
      <c r="L29" s="3">
        <v>2</v>
      </c>
      <c r="M29" s="5" t="s">
        <v>51</v>
      </c>
      <c r="N29" s="3">
        <v>2</v>
      </c>
      <c r="O29" s="3">
        <v>2</v>
      </c>
      <c r="P29" s="3"/>
      <c r="Q29" s="3"/>
      <c r="R29" s="5" t="s">
        <v>46</v>
      </c>
      <c r="S29" s="40">
        <v>4</v>
      </c>
      <c r="T29" s="40">
        <v>4</v>
      </c>
      <c r="U29" s="3"/>
      <c r="V29" s="3"/>
    </row>
    <row r="30" spans="1:22" ht="17.25" customHeight="1">
      <c r="A30" s="89"/>
      <c r="B30" s="90"/>
      <c r="C30" s="5"/>
      <c r="D30" s="3"/>
      <c r="E30" s="3"/>
      <c r="F30" s="12"/>
      <c r="G30" s="18"/>
      <c r="H30" s="5"/>
      <c r="I30" s="3"/>
      <c r="J30" s="3"/>
      <c r="K30" s="3"/>
      <c r="L30" s="3"/>
      <c r="M30" s="5"/>
      <c r="N30" s="3"/>
      <c r="O30" s="3"/>
      <c r="P30" s="3"/>
      <c r="Q30" s="3"/>
      <c r="R30" s="5"/>
      <c r="S30" s="40"/>
      <c r="T30" s="40"/>
      <c r="U30" s="3"/>
      <c r="V30" s="3"/>
    </row>
    <row r="31" spans="1:22" ht="17.25" customHeight="1">
      <c r="A31" s="89"/>
      <c r="B31" s="90"/>
      <c r="C31" s="5"/>
      <c r="D31" s="3"/>
      <c r="E31" s="3"/>
      <c r="F31" s="12"/>
      <c r="G31" s="18"/>
      <c r="H31" s="5"/>
      <c r="I31" s="3"/>
      <c r="J31" s="3"/>
      <c r="K31" s="3"/>
      <c r="L31" s="3"/>
      <c r="M31" s="39" t="s">
        <v>102</v>
      </c>
      <c r="N31" s="43"/>
      <c r="O31" s="43"/>
      <c r="P31" s="43"/>
      <c r="Q31" s="44"/>
      <c r="R31" s="39" t="s">
        <v>40</v>
      </c>
      <c r="S31" s="45"/>
      <c r="T31" s="45"/>
      <c r="U31" s="45"/>
      <c r="V31" s="45"/>
    </row>
    <row r="32" spans="1:22" ht="17.25" customHeight="1">
      <c r="A32" s="89"/>
      <c r="B32" s="90"/>
      <c r="C32" s="12"/>
      <c r="D32" s="12"/>
      <c r="E32" s="12"/>
      <c r="F32" s="12"/>
      <c r="G32" s="18"/>
      <c r="H32" s="39"/>
      <c r="I32" s="43"/>
      <c r="J32" s="43"/>
      <c r="K32" s="43"/>
      <c r="L32" s="44"/>
      <c r="M32" s="5" t="s">
        <v>83</v>
      </c>
      <c r="N32" s="3"/>
      <c r="O32" s="3"/>
      <c r="P32" s="3">
        <v>2</v>
      </c>
      <c r="Q32" s="3">
        <v>2</v>
      </c>
      <c r="R32" s="5" t="s">
        <v>38</v>
      </c>
      <c r="S32" s="3"/>
      <c r="T32" s="3"/>
      <c r="U32" s="3">
        <v>4</v>
      </c>
      <c r="V32" s="3">
        <v>4</v>
      </c>
    </row>
    <row r="33" spans="1:22" ht="17.25" customHeight="1">
      <c r="A33" s="89"/>
      <c r="B33" s="90"/>
      <c r="C33" s="12"/>
      <c r="D33" s="12"/>
      <c r="E33" s="12"/>
      <c r="F33" s="12"/>
      <c r="G33" s="18"/>
      <c r="H33" s="5"/>
      <c r="I33" s="3"/>
      <c r="J33" s="3"/>
      <c r="K33" s="3"/>
      <c r="L33" s="3"/>
      <c r="M33" s="5" t="s">
        <v>84</v>
      </c>
      <c r="N33" s="3"/>
      <c r="O33" s="3"/>
      <c r="P33" s="3">
        <v>2</v>
      </c>
      <c r="Q33" s="3">
        <v>2</v>
      </c>
      <c r="R33" s="5" t="s">
        <v>37</v>
      </c>
      <c r="S33" s="3"/>
      <c r="T33" s="3"/>
      <c r="U33" s="3">
        <v>4</v>
      </c>
      <c r="V33" s="3">
        <v>4</v>
      </c>
    </row>
    <row r="34" spans="1:22" ht="17.25" customHeight="1">
      <c r="A34" s="89"/>
      <c r="B34" s="90"/>
      <c r="C34" s="12"/>
      <c r="D34" s="12"/>
      <c r="E34" s="12"/>
      <c r="F34" s="12"/>
      <c r="G34" s="18"/>
      <c r="H34" s="5"/>
      <c r="I34" s="40"/>
      <c r="J34" s="40"/>
      <c r="K34" s="3"/>
      <c r="L34" s="4"/>
      <c r="M34" s="5" t="s">
        <v>85</v>
      </c>
      <c r="N34" s="3"/>
      <c r="O34" s="3"/>
      <c r="P34" s="3">
        <v>2</v>
      </c>
      <c r="Q34" s="3">
        <v>2</v>
      </c>
      <c r="R34" s="22" t="s">
        <v>86</v>
      </c>
      <c r="S34" s="3"/>
      <c r="T34" s="3"/>
      <c r="U34" s="3">
        <v>4</v>
      </c>
      <c r="V34" s="3">
        <v>4</v>
      </c>
    </row>
    <row r="35" spans="1:22" ht="17.25" customHeight="1">
      <c r="A35" s="89"/>
      <c r="B35" s="90"/>
      <c r="C35" s="12"/>
      <c r="D35" s="12"/>
      <c r="E35" s="12"/>
      <c r="F35" s="12"/>
      <c r="G35" s="18"/>
      <c r="H35" s="5"/>
      <c r="I35" s="40"/>
      <c r="J35" s="40"/>
      <c r="K35" s="3"/>
      <c r="L35" s="4"/>
      <c r="M35" s="5" t="s">
        <v>44</v>
      </c>
      <c r="N35" s="3"/>
      <c r="O35" s="3"/>
      <c r="P35" s="3">
        <v>2</v>
      </c>
      <c r="Q35" s="3">
        <v>2</v>
      </c>
      <c r="R35" s="5" t="s">
        <v>41</v>
      </c>
      <c r="S35" s="3"/>
      <c r="T35" s="3"/>
      <c r="U35" s="3">
        <v>4</v>
      </c>
      <c r="V35" s="3">
        <v>4</v>
      </c>
    </row>
    <row r="36" spans="1:22" ht="17.25" customHeight="1">
      <c r="A36" s="89"/>
      <c r="B36" s="90"/>
      <c r="C36" s="12"/>
      <c r="D36" s="12"/>
      <c r="E36" s="12"/>
      <c r="F36" s="12"/>
      <c r="G36" s="18"/>
      <c r="H36" s="5"/>
      <c r="I36" s="3"/>
      <c r="J36" s="3"/>
      <c r="K36" s="3"/>
      <c r="L36" s="3"/>
      <c r="M36" s="5" t="s">
        <v>87</v>
      </c>
      <c r="N36" s="3"/>
      <c r="O36" s="3"/>
      <c r="P36" s="3">
        <v>2</v>
      </c>
      <c r="Q36" s="3">
        <v>2</v>
      </c>
      <c r="R36" s="5" t="s">
        <v>23</v>
      </c>
      <c r="S36" s="3"/>
      <c r="T36" s="3"/>
      <c r="U36" s="3">
        <v>4</v>
      </c>
      <c r="V36" s="3">
        <v>4</v>
      </c>
    </row>
    <row r="37" spans="1:22" ht="17.25" customHeight="1">
      <c r="A37" s="89"/>
      <c r="B37" s="90"/>
      <c r="C37" s="12"/>
      <c r="D37" s="12"/>
      <c r="E37" s="12"/>
      <c r="F37" s="12"/>
      <c r="G37" s="18"/>
      <c r="H37" s="5"/>
      <c r="I37" s="3"/>
      <c r="J37" s="3"/>
      <c r="K37" s="3"/>
      <c r="L37" s="3"/>
      <c r="M37" s="5" t="s">
        <v>52</v>
      </c>
      <c r="N37" s="3"/>
      <c r="O37" s="3"/>
      <c r="P37" s="3">
        <v>2</v>
      </c>
      <c r="Q37" s="3">
        <v>2</v>
      </c>
      <c r="R37" s="5" t="s">
        <v>48</v>
      </c>
      <c r="S37" s="3"/>
      <c r="T37" s="3"/>
      <c r="U37" s="3">
        <v>4</v>
      </c>
      <c r="V37" s="3">
        <v>4</v>
      </c>
    </row>
    <row r="38" spans="1:22" ht="17.25" customHeight="1">
      <c r="A38" s="91"/>
      <c r="B38" s="92"/>
      <c r="C38" s="12"/>
      <c r="D38" s="12"/>
      <c r="E38" s="12"/>
      <c r="F38" s="12"/>
      <c r="G38" s="18"/>
      <c r="H38" s="5"/>
      <c r="I38" s="3"/>
      <c r="J38" s="3"/>
      <c r="K38" s="3"/>
      <c r="L38" s="3"/>
      <c r="M38" s="5" t="s">
        <v>39</v>
      </c>
      <c r="N38" s="3"/>
      <c r="O38" s="3"/>
      <c r="P38" s="3">
        <v>2</v>
      </c>
      <c r="Q38" s="3">
        <v>2</v>
      </c>
      <c r="R38" s="5"/>
      <c r="S38" s="40"/>
      <c r="T38" s="40"/>
      <c r="U38" s="3"/>
      <c r="V38" s="3"/>
    </row>
    <row r="39" spans="1:22" ht="17.25" customHeight="1">
      <c r="A39" s="91"/>
      <c r="B39" s="92"/>
      <c r="C39" s="12"/>
      <c r="D39" s="12"/>
      <c r="E39" s="12"/>
      <c r="F39" s="12"/>
      <c r="G39" s="18"/>
      <c r="H39" s="5"/>
      <c r="I39" s="3"/>
      <c r="J39" s="3"/>
      <c r="K39" s="3"/>
      <c r="L39" s="38"/>
      <c r="M39" s="5"/>
      <c r="N39" s="3"/>
      <c r="O39" s="3"/>
      <c r="P39" s="3"/>
      <c r="Q39" s="38"/>
      <c r="R39" s="5"/>
      <c r="S39" s="40"/>
      <c r="T39" s="40"/>
      <c r="U39" s="3"/>
      <c r="V39" s="3"/>
    </row>
    <row r="40" spans="1:22" ht="17.25" customHeight="1">
      <c r="A40" s="93"/>
      <c r="B40" s="94"/>
      <c r="C40" s="12"/>
      <c r="D40" s="12"/>
      <c r="E40" s="12"/>
      <c r="F40" s="12"/>
      <c r="G40" s="18"/>
      <c r="H40" s="5"/>
      <c r="I40" s="3"/>
      <c r="J40" s="3"/>
      <c r="K40" s="3"/>
      <c r="L40" s="38"/>
      <c r="M40" s="5"/>
      <c r="N40" s="3"/>
      <c r="O40" s="3"/>
      <c r="P40" s="3"/>
      <c r="Q40" s="38"/>
      <c r="R40" s="5"/>
      <c r="S40" s="40"/>
      <c r="T40" s="40"/>
      <c r="U40" s="3"/>
      <c r="V40" s="3"/>
    </row>
    <row r="41" spans="1:22" ht="16.5" customHeight="1">
      <c r="A41" s="79"/>
      <c r="B41" s="80"/>
      <c r="C41" s="41"/>
      <c r="D41" s="47"/>
      <c r="E41" s="47"/>
      <c r="F41" s="47"/>
      <c r="G41" s="48"/>
      <c r="H41" s="39" t="s">
        <v>88</v>
      </c>
      <c r="I41" s="40"/>
      <c r="J41" s="40"/>
      <c r="K41" s="40">
        <v>4</v>
      </c>
      <c r="L41" s="49">
        <v>4</v>
      </c>
      <c r="M41" s="39" t="s">
        <v>88</v>
      </c>
      <c r="N41" s="40">
        <v>4</v>
      </c>
      <c r="O41" s="40">
        <v>4</v>
      </c>
      <c r="P41" s="40">
        <v>6</v>
      </c>
      <c r="Q41" s="49">
        <v>6</v>
      </c>
      <c r="R41" s="39" t="s">
        <v>88</v>
      </c>
      <c r="S41" s="40">
        <v>8</v>
      </c>
      <c r="T41" s="40">
        <v>8</v>
      </c>
      <c r="U41" s="40">
        <v>8</v>
      </c>
      <c r="V41" s="40">
        <v>8</v>
      </c>
    </row>
    <row r="42" spans="1:22" ht="21" customHeight="1">
      <c r="A42" s="135" t="s">
        <v>29</v>
      </c>
      <c r="B42" s="136"/>
      <c r="C42" s="137"/>
      <c r="D42" s="6">
        <f>SUM(D25:D37)</f>
        <v>0</v>
      </c>
      <c r="E42" s="6">
        <f>SUM(E25:E37)</f>
        <v>0</v>
      </c>
      <c r="F42" s="6">
        <f>SUM(F25:F37)</f>
        <v>0</v>
      </c>
      <c r="G42" s="6">
        <f>SUM(G25:G37)</f>
        <v>0</v>
      </c>
      <c r="H42" s="22" t="s">
        <v>29</v>
      </c>
      <c r="I42" s="6">
        <f>SUM(I25:I37)</f>
        <v>0</v>
      </c>
      <c r="J42" s="6">
        <f>SUM(J25:J37)</f>
        <v>0</v>
      </c>
      <c r="K42" s="6">
        <f>SUM(K25:K37)</f>
        <v>10</v>
      </c>
      <c r="L42" s="6">
        <f>SUM(L25:L37)</f>
        <v>10</v>
      </c>
      <c r="M42" s="22" t="s">
        <v>29</v>
      </c>
      <c r="N42" s="6">
        <f>N41</f>
        <v>4</v>
      </c>
      <c r="O42" s="6">
        <f>O41</f>
        <v>4</v>
      </c>
      <c r="P42" s="6">
        <f>P41</f>
        <v>6</v>
      </c>
      <c r="Q42" s="6">
        <v>8</v>
      </c>
      <c r="R42" s="22" t="s">
        <v>29</v>
      </c>
      <c r="S42" s="6">
        <f>S41</f>
        <v>8</v>
      </c>
      <c r="T42" s="6">
        <f>T41</f>
        <v>8</v>
      </c>
      <c r="U42" s="6">
        <f>U41</f>
        <v>8</v>
      </c>
      <c r="V42" s="6">
        <f>V41</f>
        <v>8</v>
      </c>
    </row>
    <row r="43" spans="1:22" ht="26.25" customHeight="1">
      <c r="A43" s="104" t="s">
        <v>30</v>
      </c>
      <c r="B43" s="105"/>
      <c r="C43" s="106"/>
      <c r="D43" s="6">
        <f>SUM(D6:D21)+D41</f>
        <v>17</v>
      </c>
      <c r="E43" s="6">
        <f>SUM(E6:E21)+E41</f>
        <v>19</v>
      </c>
      <c r="F43" s="6">
        <f>SUM(F6:F21)+F41</f>
        <v>15</v>
      </c>
      <c r="G43" s="6">
        <f>SUM(G6:G21)+G41</f>
        <v>19</v>
      </c>
      <c r="H43" s="22" t="s">
        <v>31</v>
      </c>
      <c r="I43" s="7">
        <f>SUM(I6:I21)+I41</f>
        <v>16</v>
      </c>
      <c r="J43" s="7">
        <f>SUM(J6:J21)+J41</f>
        <v>20</v>
      </c>
      <c r="K43" s="7">
        <f>SUM(K6:K21)+K41</f>
        <v>16</v>
      </c>
      <c r="L43" s="7">
        <f>SUM(L6:L21)+L41</f>
        <v>18</v>
      </c>
      <c r="M43" s="22" t="s">
        <v>31</v>
      </c>
      <c r="N43" s="6">
        <f>SUM(N6:N21)+N41</f>
        <v>18</v>
      </c>
      <c r="O43" s="6">
        <f>SUM(O6:O21)+O41</f>
        <v>18</v>
      </c>
      <c r="P43" s="6">
        <f>SUM(P6:P21)+P41</f>
        <v>17</v>
      </c>
      <c r="Q43" s="6">
        <f>SUM(Q6:Q21)+Q41</f>
        <v>19</v>
      </c>
      <c r="R43" s="22" t="s">
        <v>31</v>
      </c>
      <c r="S43" s="6">
        <f>SUM(S6:S21)+S41</f>
        <v>15</v>
      </c>
      <c r="T43" s="6">
        <f>SUM(T6:T21)+T41</f>
        <v>17</v>
      </c>
      <c r="U43" s="6">
        <f>SUM(U6:U21)+U41</f>
        <v>14</v>
      </c>
      <c r="V43" s="6">
        <f>SUM(V6:V21)+V41</f>
        <v>14</v>
      </c>
    </row>
    <row r="44" spans="1:22" ht="21.75" customHeight="1" thickBot="1">
      <c r="A44" s="98" t="s">
        <v>32</v>
      </c>
      <c r="B44" s="99"/>
      <c r="C44" s="100"/>
      <c r="D44" s="14">
        <f>D43</f>
        <v>17</v>
      </c>
      <c r="E44" s="14">
        <f>E43</f>
        <v>19</v>
      </c>
      <c r="F44" s="14">
        <f>D43+F43</f>
        <v>32</v>
      </c>
      <c r="G44" s="23">
        <f>E44+G43</f>
        <v>38</v>
      </c>
      <c r="H44" s="24" t="s">
        <v>33</v>
      </c>
      <c r="I44" s="14">
        <f>F44+I43</f>
        <v>48</v>
      </c>
      <c r="J44" s="14">
        <f>G44+J43</f>
        <v>58</v>
      </c>
      <c r="K44" s="14">
        <f>I44+K43</f>
        <v>64</v>
      </c>
      <c r="L44" s="23">
        <f>J44+L43</f>
        <v>76</v>
      </c>
      <c r="M44" s="24" t="s">
        <v>33</v>
      </c>
      <c r="N44" s="14">
        <f>K44+N43</f>
        <v>82</v>
      </c>
      <c r="O44" s="14">
        <f>L44+O43</f>
        <v>94</v>
      </c>
      <c r="P44" s="14">
        <f>N44+P43</f>
        <v>99</v>
      </c>
      <c r="Q44" s="23">
        <f>O44+Q43</f>
        <v>113</v>
      </c>
      <c r="R44" s="24" t="s">
        <v>33</v>
      </c>
      <c r="S44" s="14">
        <f>P44+S43</f>
        <v>114</v>
      </c>
      <c r="T44" s="14">
        <f>Q44+T43</f>
        <v>130</v>
      </c>
      <c r="U44" s="14">
        <f>S44+U43</f>
        <v>128</v>
      </c>
      <c r="V44" s="14">
        <f>T44+V43</f>
        <v>144</v>
      </c>
    </row>
    <row r="45" spans="1:22" s="50" customFormat="1" ht="16.5" customHeight="1" thickBot="1">
      <c r="A45" s="101" t="s">
        <v>24</v>
      </c>
      <c r="B45" s="102"/>
      <c r="C45" s="103"/>
      <c r="D45" s="133">
        <f>SUM(D6:D11)+SUM(F6:F11)+SUM(I6:I10)+SUM(K6:K10)+SUM(N6:N10)+SUM(P6:P10)</f>
        <v>30</v>
      </c>
      <c r="E45" s="125"/>
      <c r="F45" s="125"/>
      <c r="G45" s="125"/>
      <c r="H45" s="125"/>
      <c r="I45" s="125"/>
      <c r="J45" s="125"/>
      <c r="K45" s="125"/>
      <c r="L45" s="126"/>
      <c r="M45" s="138" t="s">
        <v>89</v>
      </c>
      <c r="N45" s="139"/>
      <c r="O45" s="139"/>
      <c r="P45" s="140"/>
      <c r="Q45" s="130">
        <f>I12+K12+N12+P12</f>
        <v>8</v>
      </c>
      <c r="R45" s="131"/>
      <c r="S45" s="131"/>
      <c r="T45" s="131"/>
      <c r="U45" s="131"/>
      <c r="V45" s="132"/>
    </row>
    <row r="46" spans="1:22" s="50" customFormat="1" ht="16.5" customHeight="1" thickBot="1">
      <c r="A46" s="143" t="s">
        <v>34</v>
      </c>
      <c r="B46" s="144"/>
      <c r="C46" s="145"/>
      <c r="D46" s="141">
        <f>SUM(D13:D15)+SUM(F13:F15)+SUM(I13:I15)+SUM(K13:K15)</f>
        <v>12</v>
      </c>
      <c r="E46" s="123"/>
      <c r="F46" s="123"/>
      <c r="G46" s="123"/>
      <c r="H46" s="123"/>
      <c r="I46" s="123"/>
      <c r="J46" s="123"/>
      <c r="K46" s="123"/>
      <c r="L46" s="123"/>
      <c r="M46" s="134" t="s">
        <v>90</v>
      </c>
      <c r="N46" s="134"/>
      <c r="O46" s="134"/>
      <c r="P46" s="134"/>
      <c r="Q46" s="134"/>
      <c r="R46" s="142">
        <f>N41+P41+S41+U41+K41</f>
        <v>30</v>
      </c>
      <c r="S46" s="142"/>
      <c r="T46" s="142"/>
      <c r="U46" s="142"/>
      <c r="V46" s="142"/>
    </row>
    <row r="47" spans="1:22" s="50" customFormat="1" ht="18" customHeight="1" thickBot="1">
      <c r="A47" s="119" t="s">
        <v>25</v>
      </c>
      <c r="B47" s="120"/>
      <c r="C47" s="121"/>
      <c r="D47" s="122">
        <f>SUM(D16:D21)+SUM(F16:F21)+SUM(I16:I21)+SUM(K16:K21)+SUM(N16:N21)+SUM(P16:P21)+SUM(S16:S21)+SUM(U16:U21)</f>
        <v>48</v>
      </c>
      <c r="E47" s="123"/>
      <c r="F47" s="123"/>
      <c r="G47" s="123"/>
      <c r="H47" s="123"/>
      <c r="I47" s="123"/>
      <c r="J47" s="123"/>
      <c r="K47" s="123"/>
      <c r="L47" s="123"/>
      <c r="M47" s="125"/>
      <c r="N47" s="125"/>
      <c r="O47" s="125"/>
      <c r="P47" s="125"/>
      <c r="Q47" s="125"/>
      <c r="R47" s="125"/>
      <c r="S47" s="125"/>
      <c r="T47" s="125"/>
      <c r="U47" s="125"/>
      <c r="V47" s="126"/>
    </row>
    <row r="48" spans="1:22" s="50" customFormat="1" ht="16.5" customHeight="1" thickBot="1">
      <c r="A48" s="119" t="s">
        <v>35</v>
      </c>
      <c r="B48" s="120"/>
      <c r="C48" s="121"/>
      <c r="D48" s="122">
        <f>D45+D46+Q45+R46+D47</f>
        <v>128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4"/>
    </row>
    <row r="49" spans="1:22" ht="14.25">
      <c r="A49" s="107" t="s">
        <v>36</v>
      </c>
      <c r="B49" s="108"/>
      <c r="C49" s="109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</row>
    <row r="50" spans="1:22" ht="9.75" customHeight="1" thickBot="1">
      <c r="A50" s="110"/>
      <c r="B50" s="111"/>
      <c r="C50" s="112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8"/>
    </row>
    <row r="51" spans="23:24" s="51" customFormat="1" ht="14.25">
      <c r="W51" s="56"/>
      <c r="X51" s="56"/>
    </row>
    <row r="52" spans="1:24" s="56" customFormat="1" ht="16.5">
      <c r="A52" s="25"/>
      <c r="B52" s="26"/>
      <c r="C52" s="26"/>
      <c r="D52" s="26"/>
      <c r="E52" s="26"/>
      <c r="F52" s="26"/>
      <c r="G52" s="26"/>
      <c r="H52" s="52"/>
      <c r="I52" s="53"/>
      <c r="J52" s="53"/>
      <c r="K52" s="53"/>
      <c r="L52" s="53"/>
      <c r="M52" s="54"/>
      <c r="N52" s="55"/>
      <c r="O52" s="55"/>
      <c r="P52" s="55"/>
      <c r="Q52" s="55"/>
      <c r="R52" s="55"/>
      <c r="S52" s="53"/>
      <c r="T52" s="53"/>
      <c r="U52" s="53"/>
      <c r="W52" s="53"/>
      <c r="X52" s="53"/>
    </row>
    <row r="53" spans="1:24" s="56" customFormat="1" ht="16.5">
      <c r="A53" s="95" t="s">
        <v>26</v>
      </c>
      <c r="B53" s="95"/>
      <c r="C53" s="95"/>
      <c r="D53" s="78" t="s">
        <v>91</v>
      </c>
      <c r="E53" s="78"/>
      <c r="F53" s="78"/>
      <c r="G53" s="78"/>
      <c r="H53" s="53"/>
      <c r="I53" s="53"/>
      <c r="J53" s="53"/>
      <c r="K53" s="53"/>
      <c r="L53" s="53"/>
      <c r="M53" s="58"/>
      <c r="N53" s="55"/>
      <c r="O53" s="59" t="s">
        <v>92</v>
      </c>
      <c r="P53" s="59"/>
      <c r="Q53" s="59"/>
      <c r="R53" s="57"/>
      <c r="S53" s="60" t="s">
        <v>93</v>
      </c>
      <c r="T53" s="61"/>
      <c r="U53" s="61">
        <v>13</v>
      </c>
      <c r="W53" s="53"/>
      <c r="X53" s="53"/>
    </row>
    <row r="54" s="56" customFormat="1" ht="14.25"/>
    <row r="55" s="56" customFormat="1" ht="14.25"/>
  </sheetData>
  <sheetProtection/>
  <mergeCells count="49">
    <mergeCell ref="Q45:V45"/>
    <mergeCell ref="D45:L45"/>
    <mergeCell ref="M46:Q46"/>
    <mergeCell ref="A42:C42"/>
    <mergeCell ref="M45:P45"/>
    <mergeCell ref="D46:L46"/>
    <mergeCell ref="R46:V46"/>
    <mergeCell ref="A46:C46"/>
    <mergeCell ref="A1:V1"/>
    <mergeCell ref="A2:B3"/>
    <mergeCell ref="C2:G3"/>
    <mergeCell ref="H4:H5"/>
    <mergeCell ref="I4:L4"/>
    <mergeCell ref="I5:J5"/>
    <mergeCell ref="K5:L5"/>
    <mergeCell ref="N5:O5"/>
    <mergeCell ref="R2:V3"/>
    <mergeCell ref="R4:R5"/>
    <mergeCell ref="A49:C50"/>
    <mergeCell ref="D49:V50"/>
    <mergeCell ref="A48:C48"/>
    <mergeCell ref="A47:C47"/>
    <mergeCell ref="D48:V48"/>
    <mergeCell ref="D47:V47"/>
    <mergeCell ref="D53:G53"/>
    <mergeCell ref="A41:B41"/>
    <mergeCell ref="A12:B12"/>
    <mergeCell ref="A16:B21"/>
    <mergeCell ref="A23:B40"/>
    <mergeCell ref="A53:C53"/>
    <mergeCell ref="A22:B22"/>
    <mergeCell ref="A44:C44"/>
    <mergeCell ref="A45:C45"/>
    <mergeCell ref="A43:C43"/>
    <mergeCell ref="A13:B15"/>
    <mergeCell ref="D5:E5"/>
    <mergeCell ref="F5:G5"/>
    <mergeCell ref="A6:B11"/>
    <mergeCell ref="A4:B5"/>
    <mergeCell ref="C4:C5"/>
    <mergeCell ref="S4:V4"/>
    <mergeCell ref="S5:T5"/>
    <mergeCell ref="U5:V5"/>
    <mergeCell ref="D4:G4"/>
    <mergeCell ref="H2:L3"/>
    <mergeCell ref="M2:Q3"/>
    <mergeCell ref="N4:Q4"/>
    <mergeCell ref="M4:M5"/>
    <mergeCell ref="P5:Q5"/>
  </mergeCells>
  <conditionalFormatting sqref="D48:V48">
    <cfRule type="cellIs" priority="1" dxfId="0" operator="notEqual" stopIfTrue="1">
      <formula>128</formula>
    </cfRule>
  </conditionalFormatting>
  <printOptions horizontalCentered="1"/>
  <pageMargins left="0.5118110236220472" right="0.31496062992125984" top="0.787401574803149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&amp;R&amp;D  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2009-07-14T06:44:19Z</cp:lastPrinted>
  <dcterms:created xsi:type="dcterms:W3CDTF">2007-06-26T01:59:41Z</dcterms:created>
  <dcterms:modified xsi:type="dcterms:W3CDTF">2009-12-18T03:22:46Z</dcterms:modified>
  <cp:category/>
  <cp:version/>
  <cp:contentType/>
  <cp:contentStatus/>
</cp:coreProperties>
</file>